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30" windowWidth="9840" windowHeight="5925" activeTab="0"/>
  </bookViews>
  <sheets>
    <sheet name="調査結果" sheetId="1" r:id="rId1"/>
    <sheet name="集計票" sheetId="2" r:id="rId2"/>
  </sheets>
  <definedNames>
    <definedName name="_xlnm.Print_Area" localSheetId="0">'調査結果'!$A$1:$T$60</definedName>
  </definedNames>
  <calcPr fullCalcOnLoad="1"/>
</workbook>
</file>

<file path=xl/sharedStrings.xml><?xml version="1.0" encoding="utf-8"?>
<sst xmlns="http://schemas.openxmlformats.org/spreadsheetml/2006/main" count="56" uniqueCount="38">
  <si>
    <t>百分率</t>
  </si>
  <si>
    <t>育成会活動を実施しやすい日はいつですか？(1つに○をお付けください）</t>
  </si>
  <si>
    <t>土曜午前</t>
  </si>
  <si>
    <t>土曜午後</t>
  </si>
  <si>
    <t>日曜午前</t>
  </si>
  <si>
    <t>日曜午後</t>
  </si>
  <si>
    <t>実施している</t>
  </si>
  <si>
    <t>参加人数が少ない</t>
  </si>
  <si>
    <t>会員数が年々減少している</t>
  </si>
  <si>
    <t>役員に任せきりで、役員の負担が大きい</t>
  </si>
  <si>
    <t>活動資金が不足している</t>
  </si>
  <si>
    <t>様々な行事の情報提供</t>
  </si>
  <si>
    <t>貸し出し可能な道具の情報提供</t>
  </si>
  <si>
    <t>講師情報</t>
  </si>
  <si>
    <t>その他</t>
  </si>
  <si>
    <t>教えてください！お得な情報！育成会活動にとってお得な情報があれば教えてください。</t>
  </si>
  <si>
    <t>育成会長を経験されて良かったこと、うれしかったこと、気付いたこと等を教えてください。</t>
  </si>
  <si>
    <t>※別紙のとおり</t>
  </si>
  <si>
    <t>無回答</t>
  </si>
  <si>
    <t>項目</t>
  </si>
  <si>
    <t>合計</t>
  </si>
  <si>
    <t>その他　　※別紙のとおり</t>
  </si>
  <si>
    <t>検討中</t>
  </si>
  <si>
    <t>予定無し</t>
  </si>
  <si>
    <t>悩みや苦労等がありましたら教えてください！（複数回答可）</t>
  </si>
  <si>
    <t>育成会活動にあたり、教えてほしいことは何ですか？（複数回答可）</t>
  </si>
  <si>
    <t>実際に行っている育成会活動について（複数回答可）</t>
  </si>
  <si>
    <t>体育・レクリエーション</t>
  </si>
  <si>
    <t>奉仕活動（環境浄化等）</t>
  </si>
  <si>
    <t>旅行・見学</t>
  </si>
  <si>
    <t>祭り</t>
  </si>
  <si>
    <t>お楽しみ会（歓迎会・送迎会等）</t>
  </si>
  <si>
    <t>指導者研修</t>
  </si>
  <si>
    <t>（１つに○をお付けください）</t>
  </si>
  <si>
    <t>育成会活動を他団体（老人会等）と合同開催について</t>
  </si>
  <si>
    <t>お答え下さい。</t>
  </si>
  <si>
    <t>※その他</t>
  </si>
  <si>
    <t>回答数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</si>
</sst>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General\%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5.5"/>
      <name val="ＭＳ Ｐゴシック"/>
      <family val="3"/>
    </font>
    <font>
      <sz val="8"/>
      <name val="ＭＳ Ｐゴシック"/>
      <family val="3"/>
    </font>
    <font>
      <sz val="4.5"/>
      <name val="ＭＳ Ｐゴシック"/>
      <family val="3"/>
    </font>
    <font>
      <sz val="9.5"/>
      <name val="ＭＳ Ｐゴシック"/>
      <family val="3"/>
    </font>
    <font>
      <sz val="5.75"/>
      <name val="ＭＳ Ｐゴシック"/>
      <family val="3"/>
    </font>
    <font>
      <sz val="6.5"/>
      <name val="ＭＳ Ｐゴシック"/>
      <family val="3"/>
    </font>
    <font>
      <sz val="9"/>
      <name val="ＭＳ 明朝"/>
      <family val="1"/>
    </font>
    <font>
      <sz val="5.2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9" fontId="3" fillId="2" borderId="1" xfId="0" applyNumberFormat="1" applyFont="1" applyFill="1" applyBorder="1" applyAlignment="1">
      <alignment horizontal="center" vertical="center" shrinkToFit="1"/>
    </xf>
    <xf numFmtId="9" fontId="3" fillId="0" borderId="1" xfId="0" applyNumberFormat="1" applyFont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177" fontId="3" fillId="4" borderId="1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１　育成会活動の実施しやすい日はいつですか？</a:t>
            </a:r>
          </a:p>
        </c:rich>
      </c:tx>
      <c:layout>
        <c:manualLayout>
          <c:xMode val="factor"/>
          <c:yMode val="factor"/>
          <c:x val="0.05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5"/>
          <c:y val="0.35775"/>
          <c:w val="0.4215"/>
          <c:h val="0.57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'調査結果'!$B$4:$C$9</c:f>
              <c:multiLvlStrCache>
                <c:ptCount val="6"/>
                <c:lvl>
                  <c:pt idx="0">
                    <c:v>土曜午前</c:v>
                  </c:pt>
                  <c:pt idx="1">
                    <c:v>土曜午後</c:v>
                  </c:pt>
                  <c:pt idx="2">
                    <c:v>日曜午前</c:v>
                  </c:pt>
                  <c:pt idx="3">
                    <c:v>日曜午後</c:v>
                  </c:pt>
                  <c:pt idx="4">
                    <c:v>その他</c:v>
                  </c:pt>
                  <c:pt idx="5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'調査結果'!$G$4:$G$9</c:f>
              <c:numCache>
                <c:ptCount val="6"/>
                <c:pt idx="0">
                  <c:v>11</c:v>
                </c:pt>
                <c:pt idx="1">
                  <c:v>10</c:v>
                </c:pt>
                <c:pt idx="2">
                  <c:v>22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'調査結果'!$B$4:$C$9</c:f>
              <c:multiLvlStrCache>
                <c:ptCount val="6"/>
                <c:lvl>
                  <c:pt idx="0">
                    <c:v>土曜午前</c:v>
                  </c:pt>
                  <c:pt idx="1">
                    <c:v>土曜午後</c:v>
                  </c:pt>
                  <c:pt idx="2">
                    <c:v>日曜午前</c:v>
                  </c:pt>
                  <c:pt idx="3">
                    <c:v>日曜午後</c:v>
                  </c:pt>
                  <c:pt idx="4">
                    <c:v>その他</c:v>
                  </c:pt>
                  <c:pt idx="5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'調査結果'!$H$4:$H$9</c:f>
              <c:numCache>
                <c:ptCount val="6"/>
                <c:pt idx="0">
                  <c:v>0.25</c:v>
                </c:pt>
                <c:pt idx="1">
                  <c:v>0.22727272727272727</c:v>
                </c:pt>
                <c:pt idx="2">
                  <c:v>0.5</c:v>
                </c:pt>
                <c:pt idx="3">
                  <c:v>0.022727272727272728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2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２　育成会活動を他団体（老人会等）と合同開催についてお答えください。</a:t>
            </a:r>
          </a:p>
        </c:rich>
      </c:tx>
      <c:layout>
        <c:manualLayout>
          <c:xMode val="factor"/>
          <c:yMode val="factor"/>
          <c:x val="-0.04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2965"/>
          <c:w val="0.35725"/>
          <c:h val="0.68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'調査結果'!$B$16:$F$20</c:f>
              <c:multiLvlStrCache>
                <c:ptCount val="5"/>
                <c:lvl>
                  <c:pt idx="0">
                    <c:v>実施している</c:v>
                  </c:pt>
                  <c:pt idx="1">
                    <c:v>検討中</c:v>
                  </c:pt>
                  <c:pt idx="2">
                    <c:v>予定無し</c:v>
                  </c:pt>
                  <c:pt idx="3">
                    <c:v>その他</c:v>
                  </c:pt>
                  <c:pt idx="4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'調査結果'!$G$16:$G$20</c:f>
              <c:numCache>
                <c:ptCount val="5"/>
                <c:pt idx="0">
                  <c:v>16</c:v>
                </c:pt>
                <c:pt idx="1">
                  <c:v>0</c:v>
                </c:pt>
                <c:pt idx="2">
                  <c:v>25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'調査結果'!$B$16:$F$20</c:f>
              <c:multiLvlStrCache>
                <c:ptCount val="5"/>
                <c:lvl>
                  <c:pt idx="0">
                    <c:v>実施している</c:v>
                  </c:pt>
                  <c:pt idx="1">
                    <c:v>検討中</c:v>
                  </c:pt>
                  <c:pt idx="2">
                    <c:v>予定無し</c:v>
                  </c:pt>
                  <c:pt idx="3">
                    <c:v>その他</c:v>
                  </c:pt>
                  <c:pt idx="4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'調査結果'!$E$16:$E$18</c:f>
              <c:numCache>
                <c:ptCount val="3"/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'調査結果'!$B$16:$F$20</c:f>
              <c:multiLvlStrCache>
                <c:ptCount val="5"/>
                <c:lvl>
                  <c:pt idx="0">
                    <c:v>実施している</c:v>
                  </c:pt>
                  <c:pt idx="1">
                    <c:v>検討中</c:v>
                  </c:pt>
                  <c:pt idx="2">
                    <c:v>予定無し</c:v>
                  </c:pt>
                  <c:pt idx="3">
                    <c:v>その他</c:v>
                  </c:pt>
                  <c:pt idx="4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'調査結果'!$F$16:$F$18</c:f>
              <c:numCache>
                <c:ptCount val="3"/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'調査結果'!$B$16:$F$20</c:f>
              <c:multiLvlStrCache>
                <c:ptCount val="5"/>
                <c:lvl>
                  <c:pt idx="0">
                    <c:v>実施している</c:v>
                  </c:pt>
                  <c:pt idx="1">
                    <c:v>検討中</c:v>
                  </c:pt>
                  <c:pt idx="2">
                    <c:v>予定無し</c:v>
                  </c:pt>
                  <c:pt idx="3">
                    <c:v>その他</c:v>
                  </c:pt>
                  <c:pt idx="4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'調査結果'!$G$16:$G$18</c:f>
              <c:numCache>
                <c:ptCount val="3"/>
                <c:pt idx="0">
                  <c:v>16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'調査結果'!$B$16:$F$20</c:f>
              <c:multiLvlStrCache>
                <c:ptCount val="5"/>
                <c:lvl>
                  <c:pt idx="0">
                    <c:v>実施している</c:v>
                  </c:pt>
                  <c:pt idx="1">
                    <c:v>検討中</c:v>
                  </c:pt>
                  <c:pt idx="2">
                    <c:v>予定無し</c:v>
                  </c:pt>
                  <c:pt idx="3">
                    <c:v>その他</c:v>
                  </c:pt>
                  <c:pt idx="4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'調査結果'!$H$16:$H$18</c:f>
              <c:numCache>
                <c:ptCount val="3"/>
                <c:pt idx="0">
                  <c:v>0.36363636363636365</c:v>
                </c:pt>
                <c:pt idx="1">
                  <c:v>0</c:v>
                </c:pt>
                <c:pt idx="2">
                  <c:v>0.5681818181818182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75"/>
          <c:y val="0.447"/>
          <c:w val="0.23"/>
          <c:h val="0.407"/>
        </c:manualLayout>
      </c:layout>
      <c:overlay val="0"/>
      <c:txPr>
        <a:bodyPr vert="horz" rot="0"/>
        <a:lstStyle/>
        <a:p>
          <a:pPr>
            <a:defRPr lang="en-US" cap="none" sz="5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３　悩みや苦労等がありましたら教えてください！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95"/>
          <c:w val="0.9715"/>
          <c:h val="0.8905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'調査結果'!$B$24</c:f>
              <c:strCache>
                <c:ptCount val="1"/>
                <c:pt idx="0">
                  <c:v>悩みや苦労等がありましたら教えてください！（複数回答可）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'調査結果'!$B$26:$C$31</c:f>
              <c:multiLvlStrCache>
                <c:ptCount val="6"/>
                <c:lvl>
                  <c:pt idx="0">
                    <c:v>参加人数が少ない</c:v>
                  </c:pt>
                  <c:pt idx="1">
                    <c:v>会員数が年々減少している</c:v>
                  </c:pt>
                  <c:pt idx="2">
                    <c:v>役員に任せきりで、役員の負担が大きい</c:v>
                  </c:pt>
                  <c:pt idx="3">
                    <c:v>活動資金が不足している</c:v>
                  </c:pt>
                  <c:pt idx="4">
                    <c:v>その他　　※別紙のとおり</c:v>
                  </c:pt>
                  <c:pt idx="5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'調査結果'!$I$26:$I$31</c:f>
              <c:numCache>
                <c:ptCount val="6"/>
                <c:pt idx="0">
                  <c:v>12</c:v>
                </c:pt>
                <c:pt idx="1">
                  <c:v>21</c:v>
                </c:pt>
                <c:pt idx="2">
                  <c:v>15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axId val="39777192"/>
        <c:axId val="22450409"/>
      </c:barChart>
      <c:catAx>
        <c:axId val="397771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7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４　育成会活動にあたり、教えてほしいことは何ですか？</a:t>
            </a:r>
          </a:p>
        </c:rich>
      </c:tx>
      <c:layout>
        <c:manualLayout>
          <c:xMode val="factor"/>
          <c:yMode val="factor"/>
          <c:x val="-0.045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875"/>
          <c:w val="0.9625"/>
          <c:h val="0.88125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'調査結果'!$B$33</c:f>
              <c:strCache>
                <c:ptCount val="1"/>
                <c:pt idx="0">
                  <c:v>育成会活動にあたり、教えてほしいことは何ですか？（複数回答可）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'調査結果'!$B$35:$C$39</c:f>
              <c:multiLvlStrCache>
                <c:ptCount val="5"/>
                <c:lvl>
                  <c:pt idx="0">
                    <c:v>様々な行事の情報提供</c:v>
                  </c:pt>
                  <c:pt idx="1">
                    <c:v>貸し出し可能な道具の情報提供</c:v>
                  </c:pt>
                  <c:pt idx="2">
                    <c:v>講師情報</c:v>
                  </c:pt>
                  <c:pt idx="3">
                    <c:v>その他　　※別紙のとおり</c:v>
                  </c:pt>
                  <c:pt idx="4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'調査結果'!$I$35:$I$39</c:f>
              <c:numCache>
                <c:ptCount val="5"/>
                <c:pt idx="0">
                  <c:v>24</c:v>
                </c:pt>
                <c:pt idx="1">
                  <c:v>10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axId val="727090"/>
        <c:axId val="6543811"/>
      </c:barChart>
      <c:catAx>
        <c:axId val="7270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７　実際に行っている育成会活動について</a:t>
            </a:r>
          </a:p>
        </c:rich>
      </c:tx>
      <c:layout>
        <c:manualLayout>
          <c:xMode val="factor"/>
          <c:yMode val="factor"/>
          <c:x val="-0.045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25"/>
          <c:w val="0.95625"/>
          <c:h val="0.9275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'調査結果'!$B$49</c:f>
              <c:strCache>
                <c:ptCount val="1"/>
                <c:pt idx="0">
                  <c:v>実際に行っている育成会活動について（複数回答可）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'調査結果'!$B$51:$H$58</c:f>
              <c:multiLvlStrCache>
                <c:ptCount val="8"/>
                <c:lvl>
                  <c:pt idx="0">
                    <c:v>体育・レクリエーション</c:v>
                  </c:pt>
                  <c:pt idx="1">
                    <c:v>奉仕活動（環境浄化等）</c:v>
                  </c:pt>
                  <c:pt idx="2">
                    <c:v>旅行・見学</c:v>
                  </c:pt>
                  <c:pt idx="3">
                    <c:v>祭り</c:v>
                  </c:pt>
                  <c:pt idx="4">
                    <c:v>お楽しみ会（歓迎会・送迎会等）</c:v>
                  </c:pt>
                  <c:pt idx="5">
                    <c:v>指導者研修</c:v>
                  </c:pt>
                  <c:pt idx="6">
                    <c:v>その他</c:v>
                  </c:pt>
                  <c:pt idx="7">
                    <c:v>無回答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:lvl>
              </c:multiLvlStrCache>
            </c:multiLvlStrRef>
          </c:cat>
          <c:val>
            <c:numRef>
              <c:f>'調査結果'!$I$51:$I$58</c:f>
              <c:numCache>
                <c:ptCount val="8"/>
                <c:pt idx="0">
                  <c:v>23</c:v>
                </c:pt>
                <c:pt idx="1">
                  <c:v>18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</c:ser>
        <c:axId val="58894300"/>
        <c:axId val="60286653"/>
      </c:barChart>
      <c:catAx>
        <c:axId val="588943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88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2</xdr:row>
      <xdr:rowOff>0</xdr:rowOff>
    </xdr:from>
    <xdr:to>
      <xdr:col>14</xdr:col>
      <xdr:colOff>209550</xdr:colOff>
      <xdr:row>10</xdr:row>
      <xdr:rowOff>47625</xdr:rowOff>
    </xdr:to>
    <xdr:graphicFrame>
      <xdr:nvGraphicFramePr>
        <xdr:cNvPr id="1" name="Chart 10"/>
        <xdr:cNvGraphicFramePr/>
      </xdr:nvGraphicFramePr>
      <xdr:xfrm>
        <a:off x="3228975" y="390525"/>
        <a:ext cx="2390775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11</xdr:row>
      <xdr:rowOff>0</xdr:rowOff>
    </xdr:from>
    <xdr:to>
      <xdr:col>19</xdr:col>
      <xdr:colOff>142875</xdr:colOff>
      <xdr:row>23</xdr:row>
      <xdr:rowOff>95250</xdr:rowOff>
    </xdr:to>
    <xdr:graphicFrame>
      <xdr:nvGraphicFramePr>
        <xdr:cNvPr id="2" name="Chart 11"/>
        <xdr:cNvGraphicFramePr/>
      </xdr:nvGraphicFramePr>
      <xdr:xfrm>
        <a:off x="4695825" y="2019300"/>
        <a:ext cx="25717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24</xdr:row>
      <xdr:rowOff>19050</xdr:rowOff>
    </xdr:from>
    <xdr:to>
      <xdr:col>19</xdr:col>
      <xdr:colOff>219075</xdr:colOff>
      <xdr:row>32</xdr:row>
      <xdr:rowOff>9525</xdr:rowOff>
    </xdr:to>
    <xdr:graphicFrame>
      <xdr:nvGraphicFramePr>
        <xdr:cNvPr id="3" name="Chart 15"/>
        <xdr:cNvGraphicFramePr/>
      </xdr:nvGraphicFramePr>
      <xdr:xfrm>
        <a:off x="3943350" y="4371975"/>
        <a:ext cx="3400425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104775</xdr:colOff>
      <xdr:row>33</xdr:row>
      <xdr:rowOff>28575</xdr:rowOff>
    </xdr:from>
    <xdr:to>
      <xdr:col>19</xdr:col>
      <xdr:colOff>247650</xdr:colOff>
      <xdr:row>39</xdr:row>
      <xdr:rowOff>76200</xdr:rowOff>
    </xdr:to>
    <xdr:graphicFrame>
      <xdr:nvGraphicFramePr>
        <xdr:cNvPr id="4" name="Chart 16"/>
        <xdr:cNvGraphicFramePr/>
      </xdr:nvGraphicFramePr>
      <xdr:xfrm>
        <a:off x="3724275" y="6010275"/>
        <a:ext cx="3648075" cy="119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161925</xdr:colOff>
      <xdr:row>46</xdr:row>
      <xdr:rowOff>161925</xdr:rowOff>
    </xdr:from>
    <xdr:to>
      <xdr:col>19</xdr:col>
      <xdr:colOff>219075</xdr:colOff>
      <xdr:row>59</xdr:row>
      <xdr:rowOff>57150</xdr:rowOff>
    </xdr:to>
    <xdr:graphicFrame>
      <xdr:nvGraphicFramePr>
        <xdr:cNvPr id="5" name="Chart 17"/>
        <xdr:cNvGraphicFramePr/>
      </xdr:nvGraphicFramePr>
      <xdr:xfrm>
        <a:off x="4200525" y="8277225"/>
        <a:ext cx="314325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9"/>
  <sheetViews>
    <sheetView tabSelected="1" workbookViewId="0" topLeftCell="A1">
      <selection activeCell="W12" sqref="W12"/>
    </sheetView>
  </sheetViews>
  <sheetFormatPr defaultColWidth="9.00390625" defaultRowHeight="15.75" customHeight="1"/>
  <cols>
    <col min="1" max="1" width="3.875" style="3" customWidth="1"/>
    <col min="2" max="6" width="4.50390625" style="4" customWidth="1"/>
    <col min="7" max="7" width="7.00390625" style="8" customWidth="1"/>
    <col min="8" max="8" width="5.50390625" style="8" customWidth="1"/>
    <col min="9" max="9" width="8.625" style="8" customWidth="1"/>
    <col min="10" max="10" width="5.50390625" style="8" customWidth="1"/>
    <col min="11" max="21" width="4.50390625" style="4" customWidth="1"/>
    <col min="22" max="22" width="3.375" style="4" customWidth="1"/>
    <col min="23" max="16384" width="9.00390625" style="4" customWidth="1"/>
  </cols>
  <sheetData>
    <row r="2" spans="1:10" s="1" customFormat="1" ht="15" customHeight="1">
      <c r="A2" s="2">
        <v>1</v>
      </c>
      <c r="B2" s="1" t="s">
        <v>1</v>
      </c>
      <c r="G2" s="12"/>
      <c r="H2" s="12"/>
      <c r="I2" s="12"/>
      <c r="J2" s="12"/>
    </row>
    <row r="3" spans="1:10" s="1" customFormat="1" ht="15" customHeight="1">
      <c r="A3" s="2"/>
      <c r="B3" s="13"/>
      <c r="C3" s="50" t="s">
        <v>19</v>
      </c>
      <c r="D3" s="51"/>
      <c r="E3" s="51"/>
      <c r="F3" s="16"/>
      <c r="G3" s="41" t="s">
        <v>37</v>
      </c>
      <c r="H3" s="43" t="s">
        <v>0</v>
      </c>
      <c r="I3" s="12"/>
      <c r="J3" s="12"/>
    </row>
    <row r="4" spans="2:13" ht="15" customHeight="1">
      <c r="B4" s="9">
        <v>1</v>
      </c>
      <c r="C4" s="52" t="s">
        <v>2</v>
      </c>
      <c r="D4" s="52"/>
      <c r="E4" s="53"/>
      <c r="F4" s="11"/>
      <c r="G4" s="42">
        <f>COUNTIF('集計票'!B$3:B$65,1)</f>
        <v>11</v>
      </c>
      <c r="H4" s="44">
        <f aca="true" t="shared" si="0" ref="H4:H9">G4/$G$10</f>
        <v>0.25</v>
      </c>
      <c r="M4" s="3"/>
    </row>
    <row r="5" spans="2:8" ht="15" customHeight="1">
      <c r="B5" s="9">
        <v>2</v>
      </c>
      <c r="C5" s="52" t="s">
        <v>3</v>
      </c>
      <c r="D5" s="52"/>
      <c r="E5" s="53"/>
      <c r="F5" s="11"/>
      <c r="G5" s="42">
        <f>COUNTIF('集計票'!B$3:B$65,2)</f>
        <v>10</v>
      </c>
      <c r="H5" s="44">
        <f t="shared" si="0"/>
        <v>0.22727272727272727</v>
      </c>
    </row>
    <row r="6" spans="2:8" ht="15" customHeight="1">
      <c r="B6" s="9">
        <v>3</v>
      </c>
      <c r="C6" s="52" t="s">
        <v>4</v>
      </c>
      <c r="D6" s="52"/>
      <c r="E6" s="53"/>
      <c r="F6" s="11"/>
      <c r="G6" s="42">
        <f>COUNTIF('集計票'!B$3:B$65,3)</f>
        <v>22</v>
      </c>
      <c r="H6" s="44">
        <f t="shared" si="0"/>
        <v>0.5</v>
      </c>
    </row>
    <row r="7" spans="2:8" ht="15" customHeight="1">
      <c r="B7" s="9">
        <v>4</v>
      </c>
      <c r="C7" s="52" t="s">
        <v>5</v>
      </c>
      <c r="D7" s="52"/>
      <c r="E7" s="53"/>
      <c r="F7" s="11"/>
      <c r="G7" s="42">
        <f>COUNTIF('集計票'!B$3:B$65,4)</f>
        <v>1</v>
      </c>
      <c r="H7" s="44">
        <f t="shared" si="0"/>
        <v>0.022727272727272728</v>
      </c>
    </row>
    <row r="8" spans="2:13" ht="15" customHeight="1">
      <c r="B8" s="9">
        <v>5</v>
      </c>
      <c r="C8" s="52" t="s">
        <v>14</v>
      </c>
      <c r="D8" s="52"/>
      <c r="E8" s="53"/>
      <c r="F8" s="11"/>
      <c r="G8" s="42">
        <f>COUNTIF('集計票'!B$3:B$65,5)</f>
        <v>0</v>
      </c>
      <c r="H8" s="44">
        <f t="shared" si="0"/>
        <v>0</v>
      </c>
      <c r="M8" s="3"/>
    </row>
    <row r="9" spans="1:10" s="1" customFormat="1" ht="15" customHeight="1">
      <c r="A9" s="2"/>
      <c r="B9" s="9">
        <v>6</v>
      </c>
      <c r="C9" s="52" t="s">
        <v>18</v>
      </c>
      <c r="D9" s="52"/>
      <c r="E9" s="53"/>
      <c r="F9" s="10"/>
      <c r="G9" s="42">
        <f>COUNTIF('集計票'!B$3:B$65,0)</f>
        <v>0</v>
      </c>
      <c r="H9" s="44">
        <f t="shared" si="0"/>
        <v>0</v>
      </c>
      <c r="I9" s="12"/>
      <c r="J9" s="12"/>
    </row>
    <row r="10" spans="1:10" s="1" customFormat="1" ht="15" customHeight="1">
      <c r="A10" s="2"/>
      <c r="B10" s="34"/>
      <c r="C10" s="54" t="s">
        <v>20</v>
      </c>
      <c r="D10" s="54"/>
      <c r="E10" s="55"/>
      <c r="F10" s="35"/>
      <c r="G10" s="45">
        <f>SUM(G4:G9)</f>
        <v>44</v>
      </c>
      <c r="H10" s="46"/>
      <c r="I10" s="12"/>
      <c r="J10" s="12"/>
    </row>
    <row r="11" ht="8.25" customHeight="1"/>
    <row r="12" spans="2:8" ht="17.25" customHeight="1">
      <c r="B12" s="39" t="s">
        <v>36</v>
      </c>
      <c r="C12" s="39"/>
      <c r="D12" s="39"/>
      <c r="E12" s="39"/>
      <c r="F12" s="39"/>
      <c r="G12" s="40"/>
      <c r="H12" s="40"/>
    </row>
    <row r="13" spans="1:10" s="1" customFormat="1" ht="15" customHeight="1">
      <c r="A13" s="2">
        <v>2</v>
      </c>
      <c r="B13" s="1" t="s">
        <v>34</v>
      </c>
      <c r="G13" s="12"/>
      <c r="H13" s="12"/>
      <c r="I13" s="12"/>
      <c r="J13" s="12"/>
    </row>
    <row r="14" spans="1:10" s="1" customFormat="1" ht="15" customHeight="1">
      <c r="A14" s="2"/>
      <c r="B14" s="1" t="s">
        <v>35</v>
      </c>
      <c r="F14" s="1" t="s">
        <v>33</v>
      </c>
      <c r="G14" s="12"/>
      <c r="H14" s="12"/>
      <c r="I14" s="12"/>
      <c r="J14" s="12"/>
    </row>
    <row r="15" spans="1:10" s="1" customFormat="1" ht="15" customHeight="1">
      <c r="A15" s="2"/>
      <c r="B15" s="13"/>
      <c r="C15" s="50" t="s">
        <v>19</v>
      </c>
      <c r="D15" s="51"/>
      <c r="E15" s="51"/>
      <c r="F15" s="16"/>
      <c r="G15" s="41" t="s">
        <v>37</v>
      </c>
      <c r="H15" s="43" t="s">
        <v>0</v>
      </c>
      <c r="I15" s="12"/>
      <c r="J15" s="12"/>
    </row>
    <row r="16" spans="2:8" ht="15" customHeight="1">
      <c r="B16" s="9">
        <v>1</v>
      </c>
      <c r="C16" s="53" t="s">
        <v>6</v>
      </c>
      <c r="D16" s="56"/>
      <c r="E16" s="56"/>
      <c r="F16" s="57"/>
      <c r="G16" s="42">
        <f>COUNTIF('集計票'!C$3:C$65,1)</f>
        <v>16</v>
      </c>
      <c r="H16" s="44">
        <f>G16/$G$21</f>
        <v>0.36363636363636365</v>
      </c>
    </row>
    <row r="17" spans="2:12" ht="15" customHeight="1">
      <c r="B17" s="9">
        <v>2</v>
      </c>
      <c r="C17" s="53" t="s">
        <v>22</v>
      </c>
      <c r="D17" s="56"/>
      <c r="E17" s="56"/>
      <c r="F17" s="57"/>
      <c r="G17" s="42">
        <f>COUNTIF('集計票'!C$3:C$65,2)</f>
        <v>0</v>
      </c>
      <c r="H17" s="44">
        <f>G17/$G$21</f>
        <v>0</v>
      </c>
      <c r="K17" s="5"/>
      <c r="L17" s="5"/>
    </row>
    <row r="18" spans="1:10" s="1" customFormat="1" ht="15" customHeight="1">
      <c r="A18" s="2"/>
      <c r="B18" s="9">
        <v>3</v>
      </c>
      <c r="C18" s="53" t="s">
        <v>23</v>
      </c>
      <c r="D18" s="56"/>
      <c r="E18" s="56"/>
      <c r="F18" s="57"/>
      <c r="G18" s="42">
        <f>COUNTIF('集計票'!C$3:C$65,3)</f>
        <v>25</v>
      </c>
      <c r="H18" s="44">
        <f>G18/$G$21</f>
        <v>0.5681818181818182</v>
      </c>
      <c r="I18" s="12"/>
      <c r="J18" s="12"/>
    </row>
    <row r="19" spans="1:10" s="1" customFormat="1" ht="15" customHeight="1">
      <c r="A19" s="2"/>
      <c r="B19" s="9">
        <v>4</v>
      </c>
      <c r="C19" s="53" t="s">
        <v>14</v>
      </c>
      <c r="D19" s="56"/>
      <c r="E19" s="56"/>
      <c r="F19" s="57"/>
      <c r="G19" s="42">
        <f>COUNTIF('集計票'!C$3:C$65,4)</f>
        <v>2</v>
      </c>
      <c r="H19" s="44">
        <f>G19/$G$21</f>
        <v>0.045454545454545456</v>
      </c>
      <c r="I19" s="12"/>
      <c r="J19" s="12"/>
    </row>
    <row r="20" spans="1:10" s="1" customFormat="1" ht="15" customHeight="1">
      <c r="A20" s="2"/>
      <c r="B20" s="9">
        <v>5</v>
      </c>
      <c r="C20" s="53" t="s">
        <v>18</v>
      </c>
      <c r="D20" s="56"/>
      <c r="E20" s="56"/>
      <c r="F20" s="57"/>
      <c r="G20" s="42">
        <f>COUNTIF('集計票'!C$3:C$65,5)</f>
        <v>1</v>
      </c>
      <c r="H20" s="44">
        <f>G20/$G$21</f>
        <v>0.022727272727272728</v>
      </c>
      <c r="I20" s="12"/>
      <c r="J20" s="12"/>
    </row>
    <row r="21" spans="1:10" s="1" customFormat="1" ht="15" customHeight="1">
      <c r="A21" s="2"/>
      <c r="B21" s="34"/>
      <c r="C21" s="54" t="s">
        <v>20</v>
      </c>
      <c r="D21" s="54"/>
      <c r="E21" s="55"/>
      <c r="F21" s="35"/>
      <c r="G21" s="45">
        <f>SUM(G16:G20)</f>
        <v>44</v>
      </c>
      <c r="H21" s="46"/>
      <c r="I21" s="12"/>
      <c r="J21" s="12"/>
    </row>
    <row r="22" ht="8.25" customHeight="1"/>
    <row r="23" ht="8.25" customHeight="1"/>
    <row r="24" spans="1:10" s="1" customFormat="1" ht="15" customHeight="1">
      <c r="A24" s="2">
        <v>3</v>
      </c>
      <c r="B24" s="1" t="s">
        <v>24</v>
      </c>
      <c r="G24" s="12"/>
      <c r="H24" s="12"/>
      <c r="I24" s="12"/>
      <c r="J24" s="12"/>
    </row>
    <row r="25" spans="1:9" s="1" customFormat="1" ht="15" customHeight="1">
      <c r="A25" s="2"/>
      <c r="B25" s="13"/>
      <c r="C25" s="14" t="s">
        <v>19</v>
      </c>
      <c r="D25" s="15"/>
      <c r="E25" s="15"/>
      <c r="F25" s="15"/>
      <c r="G25" s="37"/>
      <c r="H25" s="36"/>
      <c r="I25" s="41" t="s">
        <v>37</v>
      </c>
    </row>
    <row r="26" spans="2:10" ht="15" customHeight="1">
      <c r="B26" s="9">
        <v>1</v>
      </c>
      <c r="C26" s="47" t="s">
        <v>7</v>
      </c>
      <c r="D26" s="48"/>
      <c r="E26" s="48"/>
      <c r="F26" s="48"/>
      <c r="G26" s="48"/>
      <c r="H26" s="49"/>
      <c r="I26" s="42">
        <f>COUNTIF('集計票'!D3:D65,1)</f>
        <v>12</v>
      </c>
      <c r="J26" s="4"/>
    </row>
    <row r="27" spans="2:12" ht="15" customHeight="1">
      <c r="B27" s="9">
        <v>2</v>
      </c>
      <c r="C27" s="47" t="s">
        <v>8</v>
      </c>
      <c r="D27" s="48"/>
      <c r="E27" s="48"/>
      <c r="F27" s="48"/>
      <c r="G27" s="48"/>
      <c r="H27" s="49"/>
      <c r="I27" s="42">
        <f>COUNTIF('集計票'!E3:E65,1)</f>
        <v>21</v>
      </c>
      <c r="J27" s="4"/>
      <c r="L27" s="3"/>
    </row>
    <row r="28" spans="2:12" ht="15" customHeight="1">
      <c r="B28" s="9">
        <v>3</v>
      </c>
      <c r="C28" s="47" t="s">
        <v>9</v>
      </c>
      <c r="D28" s="48"/>
      <c r="E28" s="48"/>
      <c r="F28" s="48"/>
      <c r="G28" s="48"/>
      <c r="H28" s="49"/>
      <c r="I28" s="42">
        <f>COUNTIF('集計票'!F3:F65,1)</f>
        <v>15</v>
      </c>
      <c r="J28" s="4"/>
      <c r="L28" s="3"/>
    </row>
    <row r="29" spans="2:12" ht="15" customHeight="1">
      <c r="B29" s="9">
        <v>4</v>
      </c>
      <c r="C29" s="47" t="s">
        <v>10</v>
      </c>
      <c r="D29" s="48"/>
      <c r="E29" s="48"/>
      <c r="F29" s="48"/>
      <c r="G29" s="48"/>
      <c r="H29" s="49"/>
      <c r="I29" s="42">
        <f>COUNTIF('集計票'!G3:G65,1)</f>
        <v>9</v>
      </c>
      <c r="J29" s="4"/>
      <c r="L29" s="3"/>
    </row>
    <row r="30" spans="1:9" s="1" customFormat="1" ht="15" customHeight="1">
      <c r="A30" s="2"/>
      <c r="B30" s="9">
        <v>5</v>
      </c>
      <c r="C30" s="47" t="s">
        <v>21</v>
      </c>
      <c r="D30" s="48"/>
      <c r="E30" s="48"/>
      <c r="F30" s="48"/>
      <c r="G30" s="48"/>
      <c r="H30" s="49"/>
      <c r="I30" s="42">
        <f>COUNTIF('集計票'!H3:H65,1)</f>
        <v>4</v>
      </c>
    </row>
    <row r="31" spans="1:9" s="1" customFormat="1" ht="15" customHeight="1">
      <c r="A31" s="2"/>
      <c r="B31" s="9">
        <v>6</v>
      </c>
      <c r="C31" s="47" t="s">
        <v>18</v>
      </c>
      <c r="D31" s="48"/>
      <c r="E31" s="48"/>
      <c r="F31" s="48"/>
      <c r="G31" s="48"/>
      <c r="H31" s="49"/>
      <c r="I31" s="42">
        <f>COUNTIF('集計票'!I3:I65,1)</f>
        <v>4</v>
      </c>
    </row>
    <row r="32" spans="3:7" ht="8.25" customHeight="1">
      <c r="C32" s="6"/>
      <c r="D32" s="6"/>
      <c r="E32" s="6"/>
      <c r="F32" s="6"/>
      <c r="G32" s="38"/>
    </row>
    <row r="33" spans="1:10" s="1" customFormat="1" ht="15" customHeight="1">
      <c r="A33" s="2">
        <v>4</v>
      </c>
      <c r="B33" s="1" t="s">
        <v>25</v>
      </c>
      <c r="G33" s="12"/>
      <c r="H33" s="12"/>
      <c r="I33" s="12"/>
      <c r="J33" s="12"/>
    </row>
    <row r="34" spans="1:9" s="1" customFormat="1" ht="15" customHeight="1">
      <c r="A34" s="2"/>
      <c r="B34" s="13"/>
      <c r="C34" s="14" t="s">
        <v>19</v>
      </c>
      <c r="D34" s="15"/>
      <c r="E34" s="15"/>
      <c r="F34" s="15"/>
      <c r="G34" s="37"/>
      <c r="H34" s="36"/>
      <c r="I34" s="41" t="s">
        <v>37</v>
      </c>
    </row>
    <row r="35" spans="2:10" ht="15" customHeight="1">
      <c r="B35" s="9">
        <v>1</v>
      </c>
      <c r="C35" s="47" t="s">
        <v>11</v>
      </c>
      <c r="D35" s="48"/>
      <c r="E35" s="48"/>
      <c r="F35" s="48"/>
      <c r="G35" s="48"/>
      <c r="H35" s="49"/>
      <c r="I35" s="42">
        <f>COUNTIF('集計票'!$J$3:$J$65,1)</f>
        <v>24</v>
      </c>
      <c r="J35" s="4"/>
    </row>
    <row r="36" spans="2:16" ht="15" customHeight="1">
      <c r="B36" s="9">
        <v>2</v>
      </c>
      <c r="C36" s="47" t="s">
        <v>12</v>
      </c>
      <c r="D36" s="48"/>
      <c r="E36" s="48"/>
      <c r="F36" s="48"/>
      <c r="G36" s="48"/>
      <c r="H36" s="49"/>
      <c r="I36" s="42">
        <f>COUNTIF('集計票'!$K$3:$K$65,1)</f>
        <v>10</v>
      </c>
      <c r="J36" s="4"/>
      <c r="P36" s="3"/>
    </row>
    <row r="37" spans="2:16" ht="15" customHeight="1">
      <c r="B37" s="9">
        <v>3</v>
      </c>
      <c r="C37" s="47" t="s">
        <v>13</v>
      </c>
      <c r="D37" s="48"/>
      <c r="E37" s="48"/>
      <c r="F37" s="48"/>
      <c r="G37" s="48"/>
      <c r="H37" s="49"/>
      <c r="I37" s="42">
        <f>COUNTIF('集計票'!$L$3:$L$65,1)</f>
        <v>3</v>
      </c>
      <c r="J37" s="4"/>
      <c r="P37" s="3"/>
    </row>
    <row r="38" spans="2:10" ht="15" customHeight="1">
      <c r="B38" s="9">
        <v>4</v>
      </c>
      <c r="C38" s="47" t="s">
        <v>21</v>
      </c>
      <c r="D38" s="48"/>
      <c r="E38" s="48"/>
      <c r="F38" s="48"/>
      <c r="G38" s="48"/>
      <c r="H38" s="49"/>
      <c r="I38" s="42">
        <f>COUNTIF('集計票'!$M$3:$M$65,1)</f>
        <v>5</v>
      </c>
      <c r="J38" s="4"/>
    </row>
    <row r="39" spans="1:9" s="1" customFormat="1" ht="15" customHeight="1">
      <c r="A39" s="2"/>
      <c r="B39" s="9">
        <v>5</v>
      </c>
      <c r="C39" s="47" t="s">
        <v>18</v>
      </c>
      <c r="D39" s="48"/>
      <c r="E39" s="48"/>
      <c r="F39" s="48"/>
      <c r="G39" s="48"/>
      <c r="H39" s="49"/>
      <c r="I39" s="42">
        <f>COUNTIF('集計票'!$N$3:$N$65,1)</f>
        <v>7</v>
      </c>
    </row>
    <row r="40" spans="3:7" ht="8.25" customHeight="1">
      <c r="C40" s="6"/>
      <c r="D40" s="6"/>
      <c r="E40" s="6"/>
      <c r="F40" s="6"/>
      <c r="G40" s="38"/>
    </row>
    <row r="41" spans="1:10" s="1" customFormat="1" ht="15.75" customHeight="1">
      <c r="A41" s="2">
        <v>5</v>
      </c>
      <c r="B41" s="1" t="s">
        <v>15</v>
      </c>
      <c r="G41" s="12"/>
      <c r="H41" s="12"/>
      <c r="I41" s="12"/>
      <c r="J41" s="12"/>
    </row>
    <row r="42" ht="8.25" customHeight="1"/>
    <row r="43" spans="2:21" ht="15.75" customHeight="1">
      <c r="B43" s="4" t="s">
        <v>17</v>
      </c>
      <c r="U43" s="7"/>
    </row>
    <row r="44" spans="3:7" ht="8.25" customHeight="1">
      <c r="C44" s="6"/>
      <c r="D44" s="6"/>
      <c r="E44" s="6"/>
      <c r="F44" s="6"/>
      <c r="G44" s="38"/>
    </row>
    <row r="45" spans="1:10" s="1" customFormat="1" ht="15.75" customHeight="1">
      <c r="A45" s="2">
        <v>6</v>
      </c>
      <c r="B45" s="1" t="s">
        <v>16</v>
      </c>
      <c r="G45" s="12"/>
      <c r="H45" s="12"/>
      <c r="I45" s="12"/>
      <c r="J45" s="12"/>
    </row>
    <row r="46" spans="3:7" ht="6" customHeight="1">
      <c r="C46" s="6"/>
      <c r="D46" s="6"/>
      <c r="E46" s="6"/>
      <c r="F46" s="6"/>
      <c r="G46" s="38"/>
    </row>
    <row r="47" spans="2:21" ht="15.75" customHeight="1">
      <c r="B47" s="4" t="s">
        <v>17</v>
      </c>
      <c r="U47" s="7"/>
    </row>
    <row r="48" ht="9.75" customHeight="1"/>
    <row r="49" spans="1:10" s="1" customFormat="1" ht="15" customHeight="1">
      <c r="A49" s="2">
        <v>7</v>
      </c>
      <c r="B49" s="1" t="s">
        <v>26</v>
      </c>
      <c r="G49" s="12"/>
      <c r="H49" s="12"/>
      <c r="I49" s="12"/>
      <c r="J49" s="12"/>
    </row>
    <row r="50" spans="1:9" s="1" customFormat="1" ht="15" customHeight="1">
      <c r="A50" s="2"/>
      <c r="B50" s="13"/>
      <c r="C50" s="14" t="s">
        <v>19</v>
      </c>
      <c r="D50" s="15"/>
      <c r="E50" s="15"/>
      <c r="F50" s="15"/>
      <c r="G50" s="37"/>
      <c r="H50" s="36"/>
      <c r="I50" s="41" t="s">
        <v>37</v>
      </c>
    </row>
    <row r="51" spans="2:10" ht="15" customHeight="1">
      <c r="B51" s="9">
        <v>1</v>
      </c>
      <c r="C51" s="47" t="s">
        <v>27</v>
      </c>
      <c r="D51" s="48"/>
      <c r="E51" s="48"/>
      <c r="F51" s="48"/>
      <c r="G51" s="48"/>
      <c r="H51" s="49"/>
      <c r="I51" s="42">
        <f>COUNTIF('集計票'!O3:O65,1)</f>
        <v>23</v>
      </c>
      <c r="J51" s="4"/>
    </row>
    <row r="52" spans="2:12" ht="15" customHeight="1">
      <c r="B52" s="9">
        <v>2</v>
      </c>
      <c r="C52" s="47" t="s">
        <v>28</v>
      </c>
      <c r="D52" s="48"/>
      <c r="E52" s="48"/>
      <c r="F52" s="48"/>
      <c r="G52" s="48"/>
      <c r="H52" s="49"/>
      <c r="I52" s="42">
        <f>COUNTIF('集計票'!P3:P65,1)</f>
        <v>18</v>
      </c>
      <c r="J52" s="4"/>
      <c r="L52" s="3"/>
    </row>
    <row r="53" spans="2:12" ht="15" customHeight="1">
      <c r="B53" s="9">
        <v>3</v>
      </c>
      <c r="C53" s="47" t="s">
        <v>29</v>
      </c>
      <c r="D53" s="48"/>
      <c r="E53" s="48"/>
      <c r="F53" s="48"/>
      <c r="G53" s="48"/>
      <c r="H53" s="49"/>
      <c r="I53" s="42">
        <f>COUNTIF('集計票'!Q3:Q65,1)</f>
        <v>15</v>
      </c>
      <c r="J53" s="4"/>
      <c r="L53" s="3"/>
    </row>
    <row r="54" spans="2:12" ht="15" customHeight="1">
      <c r="B54" s="9">
        <v>4</v>
      </c>
      <c r="C54" s="47" t="s">
        <v>30</v>
      </c>
      <c r="D54" s="48"/>
      <c r="E54" s="48"/>
      <c r="F54" s="48"/>
      <c r="G54" s="48"/>
      <c r="H54" s="49"/>
      <c r="I54" s="42">
        <f>COUNTIF('集計票'!R3:R65,1)</f>
        <v>25</v>
      </c>
      <c r="J54" s="4"/>
      <c r="L54" s="3"/>
    </row>
    <row r="55" spans="1:9" s="1" customFormat="1" ht="15" customHeight="1">
      <c r="A55" s="2"/>
      <c r="B55" s="9">
        <v>5</v>
      </c>
      <c r="C55" s="47" t="s">
        <v>31</v>
      </c>
      <c r="D55" s="48"/>
      <c r="E55" s="48"/>
      <c r="F55" s="48"/>
      <c r="G55" s="48"/>
      <c r="H55" s="49"/>
      <c r="I55" s="42">
        <f>COUNTIF('集計票'!S3:S65,1)</f>
        <v>30</v>
      </c>
    </row>
    <row r="56" spans="1:9" s="1" customFormat="1" ht="15" customHeight="1">
      <c r="A56" s="2"/>
      <c r="B56" s="9">
        <v>6</v>
      </c>
      <c r="C56" s="47" t="s">
        <v>32</v>
      </c>
      <c r="D56" s="48"/>
      <c r="E56" s="48"/>
      <c r="F56" s="48"/>
      <c r="G56" s="48"/>
      <c r="H56" s="49"/>
      <c r="I56" s="42">
        <f>COUNTIF('集計票'!T3:T65,1)</f>
        <v>1</v>
      </c>
    </row>
    <row r="57" spans="1:9" s="1" customFormat="1" ht="15" customHeight="1">
      <c r="A57" s="2"/>
      <c r="B57" s="9">
        <v>7</v>
      </c>
      <c r="C57" s="47" t="s">
        <v>14</v>
      </c>
      <c r="D57" s="48"/>
      <c r="E57" s="48"/>
      <c r="F57" s="48"/>
      <c r="G57" s="48"/>
      <c r="H57" s="49"/>
      <c r="I57" s="42">
        <f>COUNTIF('集計票'!U3:U65,1)</f>
        <v>5</v>
      </c>
    </row>
    <row r="58" spans="1:9" s="1" customFormat="1" ht="15" customHeight="1">
      <c r="A58" s="2"/>
      <c r="B58" s="9">
        <v>8</v>
      </c>
      <c r="C58" s="47" t="s">
        <v>18</v>
      </c>
      <c r="D58" s="48"/>
      <c r="E58" s="48"/>
      <c r="F58" s="48"/>
      <c r="G58" s="48"/>
      <c r="H58" s="49"/>
      <c r="I58" s="42">
        <f>COUNTIF('集計票'!V3:V65,1)</f>
        <v>2</v>
      </c>
    </row>
    <row r="59" ht="15.75" customHeight="1" hidden="1">
      <c r="I59" s="8">
        <f>COUNT('集計票'!B3:B65)</f>
        <v>44</v>
      </c>
    </row>
  </sheetData>
  <mergeCells count="34">
    <mergeCell ref="C57:H57"/>
    <mergeCell ref="C58:H58"/>
    <mergeCell ref="C55:H55"/>
    <mergeCell ref="C56:H56"/>
    <mergeCell ref="C30:H30"/>
    <mergeCell ref="C51:H51"/>
    <mergeCell ref="C31:H31"/>
    <mergeCell ref="C28:H28"/>
    <mergeCell ref="C29:H29"/>
    <mergeCell ref="C35:H35"/>
    <mergeCell ref="C52:H52"/>
    <mergeCell ref="C39:H39"/>
    <mergeCell ref="C36:H36"/>
    <mergeCell ref="C37:H37"/>
    <mergeCell ref="C38:H38"/>
    <mergeCell ref="C21:E21"/>
    <mergeCell ref="C4:E4"/>
    <mergeCell ref="C5:E5"/>
    <mergeCell ref="C6:E6"/>
    <mergeCell ref="C18:F18"/>
    <mergeCell ref="C16:F16"/>
    <mergeCell ref="C17:F17"/>
    <mergeCell ref="C19:F19"/>
    <mergeCell ref="C20:F20"/>
    <mergeCell ref="C53:H53"/>
    <mergeCell ref="C54:H54"/>
    <mergeCell ref="C3:E3"/>
    <mergeCell ref="C9:E9"/>
    <mergeCell ref="C26:H26"/>
    <mergeCell ref="C27:H27"/>
    <mergeCell ref="C7:E7"/>
    <mergeCell ref="C8:E8"/>
    <mergeCell ref="C15:E15"/>
    <mergeCell ref="C10:E10"/>
  </mergeCells>
  <printOptions/>
  <pageMargins left="0.65" right="0.21" top="0.67" bottom="0.23" header="0.27" footer="0.21"/>
  <pageSetup horizontalDpi="600" verticalDpi="600" orientation="portrait" paperSize="9" scale="98" r:id="rId2"/>
  <headerFooter alignWithMargins="0">
    <oddHeader>&amp;C&amp;"ＭＳ Ｐゴシック,太字 斜体"&amp;18育成会長アンケート調査結果
（回答数　44/63育成会）&amp;R
平成22年１月実施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zoomScale="150" zoomScaleNormal="150" workbookViewId="0" topLeftCell="A1">
      <pane ySplit="2" topLeftCell="BM27" activePane="bottomLeft" state="frozen"/>
      <selection pane="topLeft" activeCell="A1" sqref="A1"/>
      <selection pane="bottomLeft" activeCell="T46" sqref="T46"/>
    </sheetView>
  </sheetViews>
  <sheetFormatPr defaultColWidth="9.00390625" defaultRowHeight="13.5"/>
  <cols>
    <col min="1" max="1" width="3.25390625" style="20" bestFit="1" customWidth="1"/>
    <col min="2" max="2" width="2.375" style="20" bestFit="1" customWidth="1"/>
    <col min="3" max="4" width="2.375" style="21" bestFit="1" customWidth="1"/>
    <col min="5" max="8" width="2.375" style="20" bestFit="1" customWidth="1"/>
    <col min="9" max="9" width="2.375" style="20" customWidth="1"/>
    <col min="10" max="10" width="2.375" style="21" bestFit="1" customWidth="1"/>
    <col min="11" max="13" width="2.375" style="22" bestFit="1" customWidth="1"/>
    <col min="14" max="14" width="2.375" style="23" bestFit="1" customWidth="1"/>
    <col min="15" max="15" width="2.375" style="21" bestFit="1" customWidth="1"/>
    <col min="16" max="19" width="2.375" style="20" bestFit="1" customWidth="1"/>
    <col min="20" max="20" width="2.375" style="20" customWidth="1"/>
    <col min="21" max="21" width="2.375" style="22" bestFit="1" customWidth="1"/>
    <col min="22" max="22" width="2.375" style="23" bestFit="1" customWidth="1"/>
    <col min="23" max="16384" width="7.00390625" style="20" customWidth="1"/>
  </cols>
  <sheetData>
    <row r="1" spans="1:22" s="17" customFormat="1" ht="12">
      <c r="A1" s="28"/>
      <c r="B1" s="28">
        <v>1</v>
      </c>
      <c r="C1" s="29">
        <v>2</v>
      </c>
      <c r="D1" s="29">
        <v>3</v>
      </c>
      <c r="E1" s="28"/>
      <c r="F1" s="28"/>
      <c r="G1" s="28"/>
      <c r="H1" s="28"/>
      <c r="I1" s="28"/>
      <c r="J1" s="29">
        <v>4</v>
      </c>
      <c r="K1" s="28"/>
      <c r="L1" s="28"/>
      <c r="M1" s="28"/>
      <c r="N1" s="30"/>
      <c r="O1" s="29">
        <v>7</v>
      </c>
      <c r="P1" s="28"/>
      <c r="Q1" s="28"/>
      <c r="R1" s="28"/>
      <c r="S1" s="28"/>
      <c r="T1" s="28"/>
      <c r="U1" s="28"/>
      <c r="V1" s="30"/>
    </row>
    <row r="2" spans="1:22" s="17" customFormat="1" ht="12.75" thickBot="1">
      <c r="A2" s="31"/>
      <c r="B2" s="31"/>
      <c r="C2" s="32"/>
      <c r="D2" s="32">
        <v>1</v>
      </c>
      <c r="E2" s="31">
        <v>2</v>
      </c>
      <c r="F2" s="31">
        <v>3</v>
      </c>
      <c r="G2" s="31">
        <v>4</v>
      </c>
      <c r="H2" s="31">
        <v>5</v>
      </c>
      <c r="I2" s="31">
        <v>0</v>
      </c>
      <c r="J2" s="32">
        <v>1</v>
      </c>
      <c r="K2" s="31">
        <v>2</v>
      </c>
      <c r="L2" s="31">
        <v>3</v>
      </c>
      <c r="M2" s="31">
        <v>4</v>
      </c>
      <c r="N2" s="33">
        <v>0</v>
      </c>
      <c r="O2" s="32">
        <v>1</v>
      </c>
      <c r="P2" s="31">
        <v>2</v>
      </c>
      <c r="Q2" s="31">
        <v>3</v>
      </c>
      <c r="R2" s="31">
        <v>4</v>
      </c>
      <c r="S2" s="31">
        <v>5</v>
      </c>
      <c r="T2" s="31">
        <v>6</v>
      </c>
      <c r="U2" s="31">
        <v>7</v>
      </c>
      <c r="V2" s="33">
        <v>0</v>
      </c>
    </row>
    <row r="3" spans="1:16" ht="12.75" thickTop="1">
      <c r="A3" s="19">
        <v>1</v>
      </c>
      <c r="B3" s="20">
        <v>3</v>
      </c>
      <c r="C3" s="21">
        <v>3</v>
      </c>
      <c r="E3" s="20">
        <v>1</v>
      </c>
      <c r="F3" s="20">
        <v>1</v>
      </c>
      <c r="N3" s="23">
        <v>1</v>
      </c>
      <c r="O3" s="21">
        <v>1</v>
      </c>
      <c r="P3" s="20">
        <v>1</v>
      </c>
    </row>
    <row r="4" spans="1:19" ht="12">
      <c r="A4" s="19">
        <v>2</v>
      </c>
      <c r="B4" s="20">
        <v>1</v>
      </c>
      <c r="C4" s="21">
        <v>1</v>
      </c>
      <c r="G4" s="20">
        <v>1</v>
      </c>
      <c r="K4" s="22">
        <v>1</v>
      </c>
      <c r="O4" s="21">
        <v>1</v>
      </c>
      <c r="P4" s="20">
        <v>1</v>
      </c>
      <c r="Q4" s="20">
        <v>1</v>
      </c>
      <c r="R4" s="20">
        <v>1</v>
      </c>
      <c r="S4" s="20">
        <v>1</v>
      </c>
    </row>
    <row r="5" spans="1:19" ht="12">
      <c r="A5" s="19">
        <v>3</v>
      </c>
      <c r="B5" s="20">
        <v>3</v>
      </c>
      <c r="C5" s="21">
        <v>1</v>
      </c>
      <c r="D5" s="21">
        <v>1</v>
      </c>
      <c r="E5" s="20">
        <v>1</v>
      </c>
      <c r="M5" s="22">
        <v>1</v>
      </c>
      <c r="O5" s="21">
        <v>1</v>
      </c>
      <c r="P5" s="20">
        <v>1</v>
      </c>
      <c r="Q5" s="20">
        <v>1</v>
      </c>
      <c r="R5" s="20">
        <v>1</v>
      </c>
      <c r="S5" s="20">
        <v>1</v>
      </c>
    </row>
    <row r="6" spans="1:19" ht="12">
      <c r="A6" s="19">
        <v>4</v>
      </c>
      <c r="B6" s="20">
        <v>1</v>
      </c>
      <c r="C6" s="21">
        <v>1</v>
      </c>
      <c r="G6" s="20">
        <v>1</v>
      </c>
      <c r="K6" s="22">
        <v>1</v>
      </c>
      <c r="O6" s="21">
        <v>1</v>
      </c>
      <c r="R6" s="20">
        <v>1</v>
      </c>
      <c r="S6" s="20">
        <v>1</v>
      </c>
    </row>
    <row r="7" spans="1:19" ht="12">
      <c r="A7" s="19">
        <v>5</v>
      </c>
      <c r="B7" s="20">
        <v>2</v>
      </c>
      <c r="C7" s="21">
        <v>3</v>
      </c>
      <c r="E7" s="20">
        <v>1</v>
      </c>
      <c r="L7" s="18"/>
      <c r="M7" s="22">
        <v>1</v>
      </c>
      <c r="P7" s="20">
        <v>1</v>
      </c>
      <c r="S7" s="20">
        <v>1</v>
      </c>
    </row>
    <row r="8" spans="1:21" ht="12">
      <c r="A8" s="19">
        <v>6</v>
      </c>
      <c r="B8" s="20">
        <v>3</v>
      </c>
      <c r="C8" s="21">
        <v>3</v>
      </c>
      <c r="E8" s="20">
        <v>1</v>
      </c>
      <c r="F8" s="20">
        <v>1</v>
      </c>
      <c r="J8" s="21">
        <v>1</v>
      </c>
      <c r="L8" s="18"/>
      <c r="M8" s="18"/>
      <c r="Q8" s="20">
        <v>1</v>
      </c>
      <c r="R8" s="20">
        <v>1</v>
      </c>
      <c r="U8" s="18"/>
    </row>
    <row r="9" spans="1:19" ht="12">
      <c r="A9" s="19">
        <v>7</v>
      </c>
      <c r="B9" s="20">
        <v>3</v>
      </c>
      <c r="C9" s="21">
        <v>3</v>
      </c>
      <c r="I9" s="20">
        <v>1</v>
      </c>
      <c r="N9" s="23">
        <v>1</v>
      </c>
      <c r="P9" s="20">
        <v>1</v>
      </c>
      <c r="Q9" s="20">
        <v>1</v>
      </c>
      <c r="R9" s="20">
        <v>1</v>
      </c>
      <c r="S9" s="20">
        <v>1</v>
      </c>
    </row>
    <row r="10" spans="1:18" ht="12">
      <c r="A10" s="19">
        <v>8</v>
      </c>
      <c r="B10" s="20">
        <v>2</v>
      </c>
      <c r="C10" s="21">
        <v>3</v>
      </c>
      <c r="I10" s="20">
        <v>1</v>
      </c>
      <c r="K10" s="18"/>
      <c r="L10" s="18"/>
      <c r="N10" s="23">
        <v>1</v>
      </c>
      <c r="O10" s="21">
        <v>1</v>
      </c>
      <c r="R10" s="20">
        <v>1</v>
      </c>
    </row>
    <row r="11" spans="1:21" ht="12">
      <c r="A11" s="19">
        <v>9</v>
      </c>
      <c r="B11" s="20">
        <v>3</v>
      </c>
      <c r="C11" s="21">
        <v>3</v>
      </c>
      <c r="E11" s="20">
        <v>1</v>
      </c>
      <c r="F11" s="20">
        <v>1</v>
      </c>
      <c r="G11" s="20">
        <v>1</v>
      </c>
      <c r="K11" s="18"/>
      <c r="L11" s="18">
        <v>1</v>
      </c>
      <c r="M11" s="18"/>
      <c r="O11" s="21">
        <v>1</v>
      </c>
      <c r="P11" s="20">
        <v>1</v>
      </c>
      <c r="R11" s="20">
        <v>1</v>
      </c>
      <c r="S11" s="20">
        <v>1</v>
      </c>
      <c r="U11" s="18"/>
    </row>
    <row r="12" spans="1:19" ht="12">
      <c r="A12" s="19">
        <v>10</v>
      </c>
      <c r="B12" s="20">
        <v>1</v>
      </c>
      <c r="C12" s="21">
        <v>1</v>
      </c>
      <c r="F12" s="20">
        <v>1</v>
      </c>
      <c r="K12" s="18"/>
      <c r="M12" s="22">
        <v>1</v>
      </c>
      <c r="O12" s="21">
        <v>1</v>
      </c>
      <c r="R12" s="20">
        <v>1</v>
      </c>
      <c r="S12" s="20">
        <v>1</v>
      </c>
    </row>
    <row r="13" spans="1:19" ht="12">
      <c r="A13" s="19">
        <v>11</v>
      </c>
      <c r="B13" s="20">
        <v>1</v>
      </c>
      <c r="C13" s="21">
        <v>4</v>
      </c>
      <c r="G13" s="20">
        <v>1</v>
      </c>
      <c r="M13" s="22">
        <v>1</v>
      </c>
      <c r="O13" s="21">
        <v>1</v>
      </c>
      <c r="S13" s="20">
        <v>1</v>
      </c>
    </row>
    <row r="14" spans="1:21" ht="12">
      <c r="A14" s="19">
        <v>12</v>
      </c>
      <c r="B14" s="20">
        <v>3</v>
      </c>
      <c r="C14" s="21">
        <v>3</v>
      </c>
      <c r="D14" s="21">
        <v>1</v>
      </c>
      <c r="E14" s="20">
        <v>1</v>
      </c>
      <c r="J14" s="21">
        <v>1</v>
      </c>
      <c r="Q14" s="20">
        <v>1</v>
      </c>
      <c r="R14" s="20">
        <v>1</v>
      </c>
      <c r="S14" s="20">
        <v>1</v>
      </c>
      <c r="U14" s="22">
        <v>1</v>
      </c>
    </row>
    <row r="15" spans="1:19" ht="12">
      <c r="A15" s="19">
        <v>13</v>
      </c>
      <c r="B15" s="20">
        <v>3</v>
      </c>
      <c r="C15" s="21">
        <v>3</v>
      </c>
      <c r="E15" s="20">
        <v>1</v>
      </c>
      <c r="G15" s="20">
        <v>1</v>
      </c>
      <c r="J15" s="21">
        <v>1</v>
      </c>
      <c r="O15" s="21">
        <v>1</v>
      </c>
      <c r="S15" s="20">
        <v>1</v>
      </c>
    </row>
    <row r="16" spans="1:19" ht="12">
      <c r="A16" s="19">
        <v>14</v>
      </c>
      <c r="B16" s="20">
        <v>4</v>
      </c>
      <c r="C16" s="21">
        <v>3</v>
      </c>
      <c r="D16" s="21">
        <v>1</v>
      </c>
      <c r="E16" s="20">
        <v>1</v>
      </c>
      <c r="K16" s="22">
        <v>1</v>
      </c>
      <c r="R16" s="20">
        <v>1</v>
      </c>
      <c r="S16" s="20">
        <v>1</v>
      </c>
    </row>
    <row r="17" spans="1:21" ht="12">
      <c r="A17" s="19">
        <v>15</v>
      </c>
      <c r="B17" s="20">
        <v>3</v>
      </c>
      <c r="C17" s="21">
        <v>1</v>
      </c>
      <c r="F17" s="20">
        <v>1</v>
      </c>
      <c r="J17" s="21">
        <v>1</v>
      </c>
      <c r="Q17" s="20">
        <v>1</v>
      </c>
      <c r="R17" s="20">
        <v>1</v>
      </c>
      <c r="S17" s="20">
        <v>1</v>
      </c>
      <c r="U17" s="22">
        <v>1</v>
      </c>
    </row>
    <row r="18" spans="1:19" ht="12">
      <c r="A18" s="19">
        <v>16</v>
      </c>
      <c r="B18" s="20">
        <v>3</v>
      </c>
      <c r="C18" s="21">
        <v>1</v>
      </c>
      <c r="D18" s="21">
        <v>1</v>
      </c>
      <c r="E18" s="20">
        <v>1</v>
      </c>
      <c r="K18" s="22">
        <v>1</v>
      </c>
      <c r="O18" s="21">
        <v>1</v>
      </c>
      <c r="P18" s="20">
        <v>1</v>
      </c>
      <c r="R18" s="20">
        <v>1</v>
      </c>
      <c r="S18" s="20">
        <v>1</v>
      </c>
    </row>
    <row r="19" spans="1:19" ht="12">
      <c r="A19" s="19">
        <v>17</v>
      </c>
      <c r="B19" s="20">
        <v>2</v>
      </c>
      <c r="C19" s="21">
        <v>3</v>
      </c>
      <c r="E19" s="20">
        <v>1</v>
      </c>
      <c r="J19" s="21">
        <v>1</v>
      </c>
      <c r="K19" s="22">
        <v>1</v>
      </c>
      <c r="L19" s="22">
        <v>1</v>
      </c>
      <c r="O19" s="21">
        <v>1</v>
      </c>
      <c r="P19" s="20">
        <v>1</v>
      </c>
      <c r="R19" s="20">
        <v>1</v>
      </c>
      <c r="S19" s="20">
        <v>1</v>
      </c>
    </row>
    <row r="20" spans="1:19" ht="12">
      <c r="A20" s="19">
        <v>18</v>
      </c>
      <c r="B20" s="20">
        <v>2</v>
      </c>
      <c r="C20" s="21">
        <v>4</v>
      </c>
      <c r="G20" s="20">
        <v>1</v>
      </c>
      <c r="H20" s="20">
        <v>1</v>
      </c>
      <c r="J20" s="21">
        <v>1</v>
      </c>
      <c r="L20" s="22">
        <v>1</v>
      </c>
      <c r="O20" s="21">
        <v>1</v>
      </c>
      <c r="R20" s="20">
        <v>1</v>
      </c>
      <c r="S20" s="20">
        <v>1</v>
      </c>
    </row>
    <row r="21" spans="1:12" ht="12">
      <c r="A21" s="19">
        <v>19</v>
      </c>
      <c r="B21" s="20">
        <v>1</v>
      </c>
      <c r="C21" s="21">
        <v>1</v>
      </c>
      <c r="E21" s="20">
        <v>1</v>
      </c>
      <c r="F21" s="20">
        <v>1</v>
      </c>
      <c r="J21" s="21">
        <v>1</v>
      </c>
      <c r="L21" s="18"/>
    </row>
    <row r="22" spans="1:10" ht="12">
      <c r="A22" s="19">
        <v>20</v>
      </c>
      <c r="B22" s="20">
        <v>1</v>
      </c>
      <c r="C22" s="21">
        <v>1</v>
      </c>
      <c r="E22" s="20">
        <v>1</v>
      </c>
      <c r="G22" s="20">
        <v>1</v>
      </c>
      <c r="J22" s="21">
        <v>1</v>
      </c>
    </row>
    <row r="23" spans="1:19" ht="12">
      <c r="A23" s="19">
        <v>21</v>
      </c>
      <c r="B23" s="20">
        <v>2</v>
      </c>
      <c r="C23" s="21">
        <v>1</v>
      </c>
      <c r="I23" s="20">
        <v>1</v>
      </c>
      <c r="J23" s="21">
        <v>1</v>
      </c>
      <c r="L23" s="18"/>
      <c r="R23" s="20">
        <v>1</v>
      </c>
      <c r="S23" s="20">
        <v>1</v>
      </c>
    </row>
    <row r="24" spans="1:19" ht="12">
      <c r="A24" s="19">
        <v>22</v>
      </c>
      <c r="B24" s="20">
        <v>3</v>
      </c>
      <c r="C24" s="21">
        <v>1</v>
      </c>
      <c r="E24" s="20">
        <v>1</v>
      </c>
      <c r="F24" s="20">
        <v>1</v>
      </c>
      <c r="K24" s="22">
        <v>1</v>
      </c>
      <c r="L24" s="18"/>
      <c r="R24" s="20">
        <v>1</v>
      </c>
      <c r="S24" s="20">
        <v>1</v>
      </c>
    </row>
    <row r="25" spans="1:21" ht="12">
      <c r="A25" s="19">
        <v>23</v>
      </c>
      <c r="B25" s="20">
        <v>3</v>
      </c>
      <c r="C25" s="21">
        <v>1</v>
      </c>
      <c r="F25" s="20">
        <v>1</v>
      </c>
      <c r="J25" s="21">
        <v>1</v>
      </c>
      <c r="K25" s="18"/>
      <c r="O25" s="21">
        <v>1</v>
      </c>
      <c r="P25" s="20">
        <v>1</v>
      </c>
      <c r="R25" s="20">
        <v>1</v>
      </c>
      <c r="S25" s="20">
        <v>1</v>
      </c>
      <c r="U25" s="22">
        <v>1</v>
      </c>
    </row>
    <row r="26" spans="1:19" ht="12">
      <c r="A26" s="19">
        <v>24</v>
      </c>
      <c r="B26" s="20">
        <v>3</v>
      </c>
      <c r="C26" s="21">
        <v>3</v>
      </c>
      <c r="F26" s="20">
        <v>1</v>
      </c>
      <c r="J26" s="21">
        <v>1</v>
      </c>
      <c r="L26" s="18"/>
      <c r="O26" s="21">
        <v>1</v>
      </c>
      <c r="P26" s="20">
        <v>1</v>
      </c>
      <c r="S26" s="20">
        <v>1</v>
      </c>
    </row>
    <row r="27" spans="1:17" ht="12">
      <c r="A27" s="19">
        <v>25</v>
      </c>
      <c r="B27" s="20">
        <v>3</v>
      </c>
      <c r="C27" s="21">
        <v>3</v>
      </c>
      <c r="D27" s="21">
        <v>1</v>
      </c>
      <c r="E27" s="20">
        <v>1</v>
      </c>
      <c r="J27" s="21">
        <v>1</v>
      </c>
      <c r="Q27" s="20">
        <v>1</v>
      </c>
    </row>
    <row r="28" spans="1:19" ht="12">
      <c r="A28" s="19">
        <v>26</v>
      </c>
      <c r="B28" s="20">
        <v>3</v>
      </c>
      <c r="C28" s="21">
        <v>3</v>
      </c>
      <c r="D28" s="21">
        <v>1</v>
      </c>
      <c r="E28" s="20">
        <v>1</v>
      </c>
      <c r="J28" s="21">
        <v>1</v>
      </c>
      <c r="K28" s="22">
        <v>1</v>
      </c>
      <c r="S28" s="20">
        <v>1</v>
      </c>
    </row>
    <row r="29" spans="1:21" ht="12">
      <c r="A29" s="19">
        <v>27</v>
      </c>
      <c r="B29" s="20">
        <v>2</v>
      </c>
      <c r="C29" s="21">
        <v>1</v>
      </c>
      <c r="H29" s="20">
        <v>1</v>
      </c>
      <c r="J29" s="21">
        <v>1</v>
      </c>
      <c r="S29" s="20">
        <v>1</v>
      </c>
      <c r="U29" s="22">
        <v>1</v>
      </c>
    </row>
    <row r="30" spans="1:19" ht="12">
      <c r="A30" s="19">
        <v>28</v>
      </c>
      <c r="B30" s="20">
        <v>2</v>
      </c>
      <c r="C30" s="21">
        <v>1</v>
      </c>
      <c r="H30" s="20">
        <v>1</v>
      </c>
      <c r="L30" s="18"/>
      <c r="N30" s="23">
        <v>1</v>
      </c>
      <c r="O30" s="21">
        <v>1</v>
      </c>
      <c r="R30" s="20">
        <v>1</v>
      </c>
      <c r="S30" s="20">
        <v>1</v>
      </c>
    </row>
    <row r="31" spans="1:19" ht="12">
      <c r="A31" s="19">
        <v>29</v>
      </c>
      <c r="B31" s="20">
        <v>3</v>
      </c>
      <c r="C31" s="21">
        <v>3</v>
      </c>
      <c r="D31" s="21">
        <v>1</v>
      </c>
      <c r="F31" s="20">
        <v>1</v>
      </c>
      <c r="G31" s="20">
        <v>1</v>
      </c>
      <c r="J31" s="21">
        <v>1</v>
      </c>
      <c r="K31" s="18"/>
      <c r="L31" s="18"/>
      <c r="O31" s="21">
        <v>1</v>
      </c>
      <c r="S31" s="20">
        <v>1</v>
      </c>
    </row>
    <row r="32" spans="1:21" ht="12">
      <c r="A32" s="19">
        <v>30</v>
      </c>
      <c r="B32" s="20">
        <v>1</v>
      </c>
      <c r="C32" s="21">
        <v>1</v>
      </c>
      <c r="D32" s="21">
        <v>1</v>
      </c>
      <c r="J32" s="21">
        <v>1</v>
      </c>
      <c r="L32" s="18"/>
      <c r="Q32" s="20">
        <v>1</v>
      </c>
      <c r="U32" s="22">
        <v>1</v>
      </c>
    </row>
    <row r="33" spans="1:22" s="25" customFormat="1" ht="12">
      <c r="A33" s="24">
        <v>31</v>
      </c>
      <c r="B33" s="25">
        <v>3</v>
      </c>
      <c r="C33" s="26">
        <v>3</v>
      </c>
      <c r="D33" s="26"/>
      <c r="F33" s="25">
        <v>1</v>
      </c>
      <c r="J33" s="26"/>
      <c r="K33" s="25">
        <v>1</v>
      </c>
      <c r="N33" s="27"/>
      <c r="O33" s="26"/>
      <c r="P33" s="25">
        <v>1</v>
      </c>
      <c r="Q33" s="25">
        <v>1</v>
      </c>
      <c r="V33" s="27"/>
    </row>
    <row r="34" spans="1:16" ht="12">
      <c r="A34" s="19">
        <v>32</v>
      </c>
      <c r="B34" s="20">
        <v>3</v>
      </c>
      <c r="C34" s="21">
        <v>3</v>
      </c>
      <c r="E34" s="20">
        <v>1</v>
      </c>
      <c r="L34" s="18"/>
      <c r="N34" s="23">
        <v>1</v>
      </c>
      <c r="O34" s="21">
        <v>1</v>
      </c>
      <c r="P34" s="20">
        <v>1</v>
      </c>
    </row>
    <row r="35" spans="1:20" ht="12">
      <c r="A35" s="19">
        <v>33</v>
      </c>
      <c r="B35" s="20">
        <v>1</v>
      </c>
      <c r="C35" s="21">
        <v>3</v>
      </c>
      <c r="E35" s="20">
        <v>1</v>
      </c>
      <c r="F35" s="20">
        <v>1</v>
      </c>
      <c r="N35" s="23">
        <v>1</v>
      </c>
      <c r="O35" s="21">
        <v>1</v>
      </c>
      <c r="S35" s="20">
        <v>1</v>
      </c>
      <c r="T35" s="20">
        <v>1</v>
      </c>
    </row>
    <row r="36" spans="1:22" ht="12">
      <c r="A36" s="19">
        <v>34</v>
      </c>
      <c r="B36" s="20">
        <v>2</v>
      </c>
      <c r="C36" s="21">
        <v>3</v>
      </c>
      <c r="I36" s="20">
        <v>1</v>
      </c>
      <c r="J36" s="21">
        <v>1</v>
      </c>
      <c r="L36" s="18"/>
      <c r="O36" s="21">
        <v>1</v>
      </c>
      <c r="P36" s="20">
        <v>1</v>
      </c>
      <c r="R36" s="20">
        <v>1</v>
      </c>
      <c r="S36" s="20">
        <v>1</v>
      </c>
      <c r="V36" s="23">
        <v>1</v>
      </c>
    </row>
    <row r="37" spans="1:17" ht="12">
      <c r="A37" s="19">
        <v>35</v>
      </c>
      <c r="B37" s="20">
        <v>3</v>
      </c>
      <c r="C37" s="21">
        <v>5</v>
      </c>
      <c r="E37" s="20">
        <v>1</v>
      </c>
      <c r="J37" s="21">
        <v>1</v>
      </c>
      <c r="Q37" s="20">
        <v>1</v>
      </c>
    </row>
    <row r="38" spans="1:19" ht="12">
      <c r="A38" s="19">
        <v>36</v>
      </c>
      <c r="B38" s="20">
        <v>3</v>
      </c>
      <c r="C38" s="21">
        <v>3</v>
      </c>
      <c r="D38" s="21">
        <v>1</v>
      </c>
      <c r="J38" s="21">
        <v>1</v>
      </c>
      <c r="O38" s="21">
        <v>1</v>
      </c>
      <c r="P38" s="20">
        <v>1</v>
      </c>
      <c r="Q38" s="20">
        <v>1</v>
      </c>
      <c r="S38" s="20">
        <v>1</v>
      </c>
    </row>
    <row r="39" spans="1:19" ht="12">
      <c r="A39" s="19">
        <v>37</v>
      </c>
      <c r="B39" s="20">
        <v>2</v>
      </c>
      <c r="C39" s="21">
        <v>3</v>
      </c>
      <c r="D39" s="21">
        <v>1</v>
      </c>
      <c r="F39" s="20">
        <v>1</v>
      </c>
      <c r="J39" s="21">
        <v>1</v>
      </c>
      <c r="L39" s="18"/>
      <c r="Q39" s="20">
        <v>1</v>
      </c>
      <c r="S39" s="20">
        <v>1</v>
      </c>
    </row>
    <row r="40" spans="1:22" ht="12">
      <c r="A40" s="19">
        <v>38</v>
      </c>
      <c r="B40" s="20">
        <v>1</v>
      </c>
      <c r="C40" s="21">
        <v>3</v>
      </c>
      <c r="D40" s="21">
        <v>1</v>
      </c>
      <c r="N40" s="23">
        <v>1</v>
      </c>
      <c r="V40" s="23">
        <v>1</v>
      </c>
    </row>
    <row r="41" spans="1:18" ht="12">
      <c r="A41" s="19">
        <v>39</v>
      </c>
      <c r="B41" s="20">
        <v>1</v>
      </c>
      <c r="C41" s="21">
        <v>3</v>
      </c>
      <c r="D41" s="21">
        <v>1</v>
      </c>
      <c r="E41" s="20">
        <v>1</v>
      </c>
      <c r="J41" s="21">
        <v>1</v>
      </c>
      <c r="K41" s="22">
        <v>1</v>
      </c>
      <c r="L41" s="18"/>
      <c r="P41" s="20">
        <v>1</v>
      </c>
      <c r="R41" s="20">
        <v>1</v>
      </c>
    </row>
    <row r="42" spans="1:19" ht="12">
      <c r="A42" s="19">
        <v>40</v>
      </c>
      <c r="B42" s="20">
        <v>1</v>
      </c>
      <c r="C42" s="21">
        <v>1</v>
      </c>
      <c r="H42" s="20">
        <v>1</v>
      </c>
      <c r="M42" s="22">
        <v>1</v>
      </c>
      <c r="O42" s="21">
        <v>1</v>
      </c>
      <c r="P42" s="20">
        <v>1</v>
      </c>
      <c r="R42" s="20">
        <v>1</v>
      </c>
      <c r="S42" s="20">
        <v>1</v>
      </c>
    </row>
    <row r="43" spans="1:18" ht="12">
      <c r="A43" s="19">
        <v>41</v>
      </c>
      <c r="B43" s="20">
        <v>3</v>
      </c>
      <c r="C43" s="21">
        <v>1</v>
      </c>
      <c r="E43" s="20">
        <v>1</v>
      </c>
      <c r="J43" s="21">
        <v>1</v>
      </c>
      <c r="P43" s="20">
        <v>1</v>
      </c>
      <c r="Q43" s="20">
        <v>1</v>
      </c>
      <c r="R43" s="20">
        <v>1</v>
      </c>
    </row>
    <row r="44" spans="1:18" ht="12">
      <c r="A44" s="19">
        <v>42</v>
      </c>
      <c r="B44" s="20">
        <v>3</v>
      </c>
      <c r="C44" s="21">
        <v>3</v>
      </c>
      <c r="F44" s="20">
        <v>1</v>
      </c>
      <c r="J44" s="21">
        <v>1</v>
      </c>
      <c r="O44" s="21">
        <v>1</v>
      </c>
      <c r="P44" s="20">
        <v>1</v>
      </c>
      <c r="Q44" s="20">
        <v>1</v>
      </c>
      <c r="R44" s="20">
        <v>1</v>
      </c>
    </row>
    <row r="45" spans="1:19" ht="12">
      <c r="A45" s="19">
        <v>43</v>
      </c>
      <c r="B45" s="20">
        <v>3</v>
      </c>
      <c r="C45" s="21">
        <v>3</v>
      </c>
      <c r="E45" s="20">
        <v>1</v>
      </c>
      <c r="K45" s="22">
        <v>1</v>
      </c>
      <c r="O45" s="21">
        <v>1</v>
      </c>
      <c r="R45" s="20">
        <v>1</v>
      </c>
      <c r="S45" s="20">
        <v>1</v>
      </c>
    </row>
    <row r="46" spans="1:19" ht="12">
      <c r="A46" s="19">
        <v>44</v>
      </c>
      <c r="B46" s="20">
        <v>2</v>
      </c>
      <c r="C46" s="21">
        <v>3</v>
      </c>
      <c r="F46" s="20">
        <v>1</v>
      </c>
      <c r="G46" s="20">
        <v>1</v>
      </c>
      <c r="J46" s="21">
        <v>1</v>
      </c>
      <c r="Q46" s="20">
        <v>1</v>
      </c>
      <c r="R46" s="20">
        <v>1</v>
      </c>
      <c r="S46" s="20">
        <v>1</v>
      </c>
    </row>
    <row r="47" ht="12">
      <c r="A47" s="19">
        <v>45</v>
      </c>
    </row>
    <row r="48" ht="12">
      <c r="A48" s="19">
        <v>46</v>
      </c>
    </row>
    <row r="49" ht="12">
      <c r="A49" s="19">
        <v>47</v>
      </c>
    </row>
    <row r="50" ht="12">
      <c r="A50" s="19">
        <v>48</v>
      </c>
    </row>
    <row r="51" ht="12">
      <c r="A51" s="19">
        <v>49</v>
      </c>
    </row>
    <row r="52" ht="12">
      <c r="A52" s="19">
        <v>50</v>
      </c>
    </row>
    <row r="53" ht="12">
      <c r="A53" s="19">
        <v>51</v>
      </c>
    </row>
    <row r="54" ht="12">
      <c r="A54" s="19">
        <v>52</v>
      </c>
    </row>
    <row r="55" ht="12">
      <c r="A55" s="19">
        <v>53</v>
      </c>
    </row>
    <row r="56" ht="12">
      <c r="A56" s="19">
        <v>54</v>
      </c>
    </row>
    <row r="57" ht="12">
      <c r="A57" s="19">
        <v>55</v>
      </c>
    </row>
    <row r="58" ht="12">
      <c r="A58" s="19">
        <v>56</v>
      </c>
    </row>
    <row r="59" ht="12">
      <c r="A59" s="19">
        <v>57</v>
      </c>
    </row>
    <row r="60" ht="12">
      <c r="A60" s="19">
        <v>58</v>
      </c>
    </row>
    <row r="61" ht="12">
      <c r="A61" s="19">
        <v>59</v>
      </c>
    </row>
    <row r="62" ht="12">
      <c r="A62" s="19">
        <v>60</v>
      </c>
    </row>
    <row r="63" ht="12">
      <c r="A63" s="19">
        <v>61</v>
      </c>
    </row>
    <row r="64" ht="12">
      <c r="A64" s="19">
        <v>62</v>
      </c>
    </row>
    <row r="65" ht="12">
      <c r="A65" s="19">
        <v>63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U0159</dc:creator>
  <cp:keywords/>
  <dc:description/>
  <cp:lastModifiedBy> </cp:lastModifiedBy>
  <cp:lastPrinted>2010-03-04T02:30:23Z</cp:lastPrinted>
  <dcterms:created xsi:type="dcterms:W3CDTF">2006-02-28T06:24:38Z</dcterms:created>
  <dcterms:modified xsi:type="dcterms:W3CDTF">2010-03-04T02:30:54Z</dcterms:modified>
  <cp:category/>
  <cp:version/>
  <cp:contentType/>
  <cp:contentStatus/>
</cp:coreProperties>
</file>